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80" windowHeight="768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22" i="1" l="1"/>
  <c r="H22" i="1"/>
  <c r="I22" i="1"/>
  <c r="J22" i="1"/>
  <c r="K22" i="1"/>
  <c r="K17" i="1"/>
  <c r="J17" i="1"/>
  <c r="I17" i="1"/>
  <c r="H17" i="1"/>
  <c r="G17" i="1"/>
  <c r="G23" i="1"/>
  <c r="H23" i="1"/>
  <c r="I23" i="1"/>
  <c r="J23" i="1"/>
  <c r="K23" i="1"/>
  <c r="G28" i="1" l="1"/>
  <c r="H28" i="1"/>
  <c r="I28" i="1"/>
  <c r="J28" i="1"/>
  <c r="K28" i="1"/>
  <c r="G34" i="1" l="1"/>
  <c r="I34" i="1"/>
  <c r="J34" i="1"/>
  <c r="K34" i="1"/>
  <c r="H14" i="1"/>
  <c r="H16" i="1"/>
  <c r="H19" i="1"/>
  <c r="H20" i="1"/>
  <c r="H21" i="1"/>
  <c r="H24" i="1"/>
  <c r="H26" i="1"/>
  <c r="H27" i="1"/>
  <c r="H30" i="1"/>
  <c r="H32" i="1"/>
  <c r="H34" i="1"/>
  <c r="H13" i="1"/>
  <c r="G14" i="1"/>
  <c r="G16" i="1"/>
  <c r="G19" i="1"/>
  <c r="G20" i="1"/>
  <c r="G21" i="1"/>
  <c r="G24" i="1"/>
  <c r="G26" i="1"/>
  <c r="G27" i="1"/>
  <c r="G30" i="1"/>
  <c r="G32" i="1"/>
  <c r="I14" i="1"/>
  <c r="I16" i="1"/>
  <c r="I19" i="1"/>
  <c r="I20" i="1"/>
  <c r="I21" i="1"/>
  <c r="I24" i="1"/>
  <c r="I26" i="1"/>
  <c r="I27" i="1"/>
  <c r="I30" i="1"/>
  <c r="I32" i="1"/>
  <c r="J14" i="1"/>
  <c r="J16" i="1"/>
  <c r="J19" i="1"/>
  <c r="J20" i="1"/>
  <c r="J21" i="1"/>
  <c r="J24" i="1"/>
  <c r="J26" i="1"/>
  <c r="J27" i="1"/>
  <c r="J30" i="1"/>
  <c r="J32" i="1"/>
  <c r="K14" i="1"/>
  <c r="K16" i="1"/>
  <c r="K19" i="1"/>
  <c r="K20" i="1"/>
  <c r="K21" i="1"/>
  <c r="K24" i="1"/>
  <c r="K26" i="1"/>
  <c r="K27" i="1"/>
  <c r="K30" i="1"/>
  <c r="K32" i="1"/>
  <c r="K13" i="1"/>
  <c r="J13" i="1"/>
  <c r="I13" i="1"/>
  <c r="G13" i="1"/>
</calcChain>
</file>

<file path=xl/sharedStrings.xml><?xml version="1.0" encoding="utf-8"?>
<sst xmlns="http://schemas.openxmlformats.org/spreadsheetml/2006/main" count="106" uniqueCount="86">
  <si>
    <t>Viber, WhatsApp, Telegram  +7978-898-65-81</t>
  </si>
  <si>
    <t>Прайс-лист на ингредиенты и расходные материалы для вендинга</t>
  </si>
  <si>
    <t>Наименование</t>
  </si>
  <si>
    <t>Производитель</t>
  </si>
  <si>
    <t>Вес упаковки, (гр.)</t>
  </si>
  <si>
    <t>Количество упаковок в коробке,      (шт.)</t>
  </si>
  <si>
    <t>Кофе в зернах</t>
  </si>
  <si>
    <t xml:space="preserve">ProCaffee'SPA (Италия) </t>
  </si>
  <si>
    <t>Горячий шоколад</t>
  </si>
  <si>
    <t>SATRO (Германия)</t>
  </si>
  <si>
    <t>Шоколад премиум - PREMIUM CHOC 08</t>
  </si>
  <si>
    <t>Мокачино ванильный - MOKA VANILLA</t>
  </si>
  <si>
    <t>Мокачино ореховый - MOKA HASELNUT</t>
  </si>
  <si>
    <t>Мокачино Ирландские сливки - MOKA IRISH CREAM</t>
  </si>
  <si>
    <t>Сливки</t>
  </si>
  <si>
    <t>Чай</t>
  </si>
  <si>
    <t>TEA RASPBERRY (чай "Малина")</t>
  </si>
  <si>
    <t>Кисель</t>
  </si>
  <si>
    <t>Кофе натуральный растворимый сублимированный А-100</t>
  </si>
  <si>
    <t>Расходные материалы</t>
  </si>
  <si>
    <t>Количество  в коробке,      (шт.)</t>
  </si>
  <si>
    <t>цена, 1шт</t>
  </si>
  <si>
    <t>Dopla (Чехия)</t>
  </si>
  <si>
    <t>Dopla (Италия)</t>
  </si>
  <si>
    <t>Турция</t>
  </si>
  <si>
    <t>Россия</t>
  </si>
  <si>
    <t>РАЗМЕШИВАТЕЛЬ 105мм, прозрачный</t>
  </si>
  <si>
    <t>Silplaster (Италия)</t>
  </si>
  <si>
    <t xml:space="preserve"> Кофе  растворимый сублимированный</t>
  </si>
  <si>
    <t>ТЕРРИТОРИЯ КОФЕ</t>
  </si>
  <si>
    <t>МЕШАЛКИ деревянные 140мм (500)</t>
  </si>
  <si>
    <t>МЕШАЛКИ пластиковые 1уп/500шт/24пак</t>
  </si>
  <si>
    <t>Сахар стик "Территория кофе", 5г</t>
  </si>
  <si>
    <t>Кисель гранулированный Валетек "КЛЮКВА" 0,5кг</t>
  </si>
  <si>
    <t>Валетек (Россия)</t>
  </si>
  <si>
    <t>Кофе в зернах "Deorsola Matic Extra", 50%Арабики, 50%Робусты</t>
  </si>
  <si>
    <t>Стакан картон  250мл</t>
  </si>
  <si>
    <t>Стакан картон "ТУРЦИЯ", 330мл</t>
  </si>
  <si>
    <t>Стакан вендинговый картон "ТУРЦИЯ", 175мл вендинговый</t>
  </si>
  <si>
    <t>Стакан картон  175мл НЕ вендинговый</t>
  </si>
  <si>
    <t>Кофе в зернах "Deorsola Premium", 70%Арабики, 30%Робусты</t>
  </si>
  <si>
    <r>
      <t xml:space="preserve">CТАКАН 180мл, коричнево-белый, h-81,5, d-70,3     </t>
    </r>
    <r>
      <rPr>
        <b/>
        <sz val="16"/>
        <color indexed="8"/>
        <rFont val="Times New Roman"/>
        <family val="2"/>
        <charset val="204"/>
      </rPr>
      <t>(РS)</t>
    </r>
  </si>
  <si>
    <r>
      <t xml:space="preserve">CТАКАН 166мл, коричнево-белый, h-72 d-70,3     </t>
    </r>
    <r>
      <rPr>
        <b/>
        <sz val="16"/>
        <color indexed="8"/>
        <rFont val="Times New Roman"/>
        <family val="2"/>
        <charset val="204"/>
      </rPr>
      <t>(РS)</t>
    </r>
  </si>
  <si>
    <t>NEVELVEND</t>
  </si>
  <si>
    <t>Молоко сухое, частично обезжиренное 10% NEVELVEND гранулы</t>
  </si>
  <si>
    <t>Мокка, Капучино. Сухие смеси</t>
  </si>
  <si>
    <t>Стакан  картон Китай "РИСУНОК" 200мл/1000шт</t>
  </si>
  <si>
    <t>Китай</t>
  </si>
  <si>
    <t>Aristicrat (Россия)</t>
  </si>
  <si>
    <t xml:space="preserve">Смесь сухая для "Rapf-coffe" со вкусом кокоса </t>
  </si>
  <si>
    <t>Топпинг Satro CW 07</t>
  </si>
  <si>
    <t>цена за 1кг</t>
  </si>
  <si>
    <t>более 100000руб</t>
  </si>
  <si>
    <t>более 50000руб</t>
  </si>
  <si>
    <t>более 30000руб</t>
  </si>
  <si>
    <t>более 20000руб</t>
  </si>
  <si>
    <t>более 10000руб</t>
  </si>
  <si>
    <t>заказ до 10000руб</t>
  </si>
  <si>
    <t>0% - при сумме заказа до 10 000 рублей;</t>
  </si>
  <si>
    <t>2% - при сумме заказа более 10 000 рублей;</t>
  </si>
  <si>
    <t>3% - при сумме заказа более 20 000 рублей;</t>
  </si>
  <si>
    <t>4% - при сумме заказа более 30 000 рублей;</t>
  </si>
  <si>
    <t>6% - при сумме заказа более 50 000 рублей;</t>
  </si>
  <si>
    <t>DEK (Германия)</t>
  </si>
  <si>
    <t>http://territoria-coffee.com/ </t>
  </si>
  <si>
    <t xml:space="preserve">группа в ВК - </t>
  </si>
  <si>
    <t>https://vk.com/territoria_coffee </t>
  </si>
  <si>
    <t xml:space="preserve">эл.почта - </t>
  </si>
  <si>
    <t>territoria_coffee@mail.ru</t>
  </si>
  <si>
    <t>сайт -</t>
  </si>
  <si>
    <t>тел. WhatsApp, Telegram +7978-118-09-41</t>
  </si>
  <si>
    <t>В зависимости от объёмов заказов ингредиентов предусмотрены скидки:</t>
  </si>
  <si>
    <t>** - поставщик оставляет за собой право пересмотра прайса в связи с меняющимся курсом евро.</t>
  </si>
  <si>
    <t>8% - при сумме заказа более 100 000 рублей.</t>
  </si>
  <si>
    <t>РАЗМЕШИВАТЕЛЬ 115мм, прозрачный</t>
  </si>
  <si>
    <t>Сливки Coffesta "CREMA BIANCA" 1кг/10шт</t>
  </si>
  <si>
    <t>Coffesta</t>
  </si>
  <si>
    <t>Стаканчик бумажный GlobalCups 175мл, вендинговый</t>
  </si>
  <si>
    <t>Крышка D-80(250мл)/D-90(330мл)</t>
  </si>
  <si>
    <t>Кол-во в упаковке, (шт.)</t>
  </si>
  <si>
    <t>Мокка орех Coffesta 1кг</t>
  </si>
  <si>
    <t>БАНАН Смесь сухая для "Rapf-coffe" со вкусом банана 1 кг</t>
  </si>
  <si>
    <t>Горячий шоколад Coffesta "Бельгийский Классический" 1кг</t>
  </si>
  <si>
    <t>РАЗМЕШИВАТЕЛЬ 105мм, прозрачный GlobalCups</t>
  </si>
  <si>
    <t>Стакан картон  400мл</t>
  </si>
  <si>
    <t>действителен с 26 марта 2025 года**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</si>
</sst>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2" x14ac:knownFonts="1"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2"/>
      <color indexed="10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i/>
      <sz val="16"/>
      <name val="Times New Roman"/>
      <family val="1"/>
      <charset val="204"/>
    </font>
    <font>
      <b/>
      <i/>
      <sz val="34"/>
      <name val="Times New Roman"/>
      <family val="1"/>
      <charset val="204"/>
    </font>
    <font>
      <b/>
      <i/>
      <u/>
      <sz val="3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u/>
      <sz val="16"/>
      <color indexed="8"/>
      <name val="Times New Roman"/>
      <family val="2"/>
      <charset val="204"/>
    </font>
    <font>
      <sz val="16"/>
      <name val="Times New Roman"/>
      <family val="2"/>
      <charset val="204"/>
    </font>
    <font>
      <sz val="16"/>
      <color indexed="8"/>
      <name val="Times New Roman"/>
      <family val="2"/>
      <charset val="204"/>
    </font>
    <font>
      <b/>
      <u/>
      <sz val="16"/>
      <color indexed="12"/>
      <name val="Times New Roman"/>
      <family val="2"/>
      <charset val="204"/>
    </font>
    <font>
      <sz val="16"/>
      <color theme="1"/>
      <name val="Times New Roman"/>
      <family val="2"/>
      <charset val="204"/>
    </font>
    <font>
      <b/>
      <sz val="16"/>
      <name val="Times New Roman"/>
      <family val="2"/>
      <charset val="204"/>
    </font>
    <font>
      <i/>
      <sz val="16"/>
      <color indexed="8"/>
      <name val="Times New Roman"/>
      <family val="2"/>
      <charset val="204"/>
    </font>
    <font>
      <b/>
      <sz val="16"/>
      <color indexed="8"/>
      <name val="Times New Roman"/>
      <family val="2"/>
      <charset val="204"/>
    </font>
    <font>
      <i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u/>
      <sz val="20"/>
      <color indexed="12"/>
      <name val="Calibri"/>
      <family val="2"/>
      <charset val="204"/>
    </font>
    <font>
      <b/>
      <i/>
      <sz val="20"/>
      <name val="Times New Roman"/>
      <family val="1"/>
      <charset val="204"/>
    </font>
    <font>
      <b/>
      <sz val="14"/>
      <color indexed="8"/>
      <name val="Times New Roman"/>
      <family val="2"/>
      <charset val="204"/>
    </font>
    <font>
      <b/>
      <sz val="22"/>
      <color indexed="8"/>
      <name val="Times New Roman"/>
      <family val="2"/>
      <charset val="204"/>
    </font>
    <font>
      <b/>
      <sz val="22"/>
      <name val="Times New Roman"/>
      <family val="2"/>
      <charset val="204"/>
    </font>
    <font>
      <sz val="18"/>
      <color indexed="8"/>
      <name val="Times New Roman"/>
      <family val="2"/>
      <charset val="204"/>
    </font>
    <font>
      <b/>
      <sz val="18"/>
      <name val="Times New Roman"/>
      <family val="2"/>
      <charset val="204"/>
    </font>
    <font>
      <i/>
      <sz val="18"/>
      <color indexed="8"/>
      <name val="Times New Roman"/>
      <family val="2"/>
      <charset val="204"/>
    </font>
    <font>
      <b/>
      <sz val="18"/>
      <color indexed="8"/>
      <name val="Times New Roman"/>
      <family val="2"/>
      <charset val="204"/>
    </font>
    <font>
      <sz val="18"/>
      <color theme="1"/>
      <name val="Times New Roman"/>
      <family val="2"/>
      <charset val="204"/>
    </font>
    <font>
      <sz val="18"/>
      <name val="Times New Roman"/>
      <family val="2"/>
      <charset val="204"/>
    </font>
    <font>
      <b/>
      <u/>
      <sz val="18"/>
      <color indexed="8"/>
      <name val="Times New Roman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8" fillId="3" borderId="0" applyNumberFormat="0" applyBorder="0" applyAlignment="0" applyProtection="0"/>
    <xf numFmtId="0" fontId="1" fillId="0" borderId="0"/>
  </cellStyleXfs>
  <cellXfs count="65">
    <xf numFmtId="0" fontId="0" fillId="0" borderId="0" xfId="0"/>
    <xf numFmtId="0" fontId="34" fillId="15" borderId="12" xfId="27" applyFont="1" applyFill="1" applyBorder="1" applyAlignment="1">
      <alignment horizontal="center" vertical="center" wrapText="1"/>
    </xf>
    <xf numFmtId="0" fontId="19" fillId="15" borderId="0" xfId="27" applyFont="1" applyFill="1" applyAlignment="1">
      <alignment wrapText="1"/>
    </xf>
    <xf numFmtId="0" fontId="0" fillId="15" borderId="0" xfId="0" applyFont="1" applyFill="1"/>
    <xf numFmtId="0" fontId="21" fillId="15" borderId="0" xfId="27" applyFont="1" applyFill="1" applyBorder="1" applyAlignment="1">
      <alignment horizontal="right" vertical="center" wrapText="1"/>
    </xf>
    <xf numFmtId="0" fontId="24" fillId="15" borderId="0" xfId="27" applyFont="1" applyFill="1" applyBorder="1" applyAlignment="1">
      <alignment horizontal="right" vertical="center" wrapText="1"/>
    </xf>
    <xf numFmtId="0" fontId="42" fillId="15" borderId="12" xfId="27" applyFont="1" applyFill="1" applyBorder="1" applyAlignment="1">
      <alignment horizontal="center" vertical="center" wrapText="1"/>
    </xf>
    <xf numFmtId="0" fontId="42" fillId="15" borderId="14" xfId="27" applyFont="1" applyFill="1" applyBorder="1" applyAlignment="1">
      <alignment horizontal="center" vertical="center" wrapText="1"/>
    </xf>
    <xf numFmtId="9" fontId="43" fillId="15" borderId="12" xfId="27" applyNumberFormat="1" applyFont="1" applyFill="1" applyBorder="1" applyAlignment="1">
      <alignment horizontal="center" vertical="center" wrapText="1"/>
    </xf>
    <xf numFmtId="0" fontId="28" fillId="15" borderId="10" xfId="27" applyFont="1" applyFill="1" applyBorder="1" applyAlignment="1">
      <alignment horizontal="center" vertical="center" wrapText="1"/>
    </xf>
    <xf numFmtId="0" fontId="29" fillId="15" borderId="10" xfId="27" applyFont="1" applyFill="1" applyBorder="1" applyAlignment="1">
      <alignment horizontal="center" vertical="center" wrapText="1"/>
    </xf>
    <xf numFmtId="0" fontId="30" fillId="15" borderId="10" xfId="27" applyFont="1" applyFill="1" applyBorder="1" applyAlignment="1">
      <alignment horizontal="center" vertical="center" wrapText="1"/>
    </xf>
    <xf numFmtId="2" fontId="31" fillId="15" borderId="11" xfId="11" applyNumberFormat="1" applyFont="1" applyFill="1" applyBorder="1" applyAlignment="1" applyProtection="1">
      <alignment horizontal="center" vertical="center" wrapText="1"/>
    </xf>
    <xf numFmtId="0" fontId="32" fillId="15" borderId="0" xfId="0" applyFont="1" applyFill="1"/>
    <xf numFmtId="0" fontId="30" fillId="15" borderId="12" xfId="27" applyFont="1" applyFill="1" applyBorder="1" applyAlignment="1">
      <alignment wrapText="1"/>
    </xf>
    <xf numFmtId="0" fontId="33" fillId="15" borderId="12" xfId="27" applyFont="1" applyFill="1" applyBorder="1" applyAlignment="1">
      <alignment horizontal="center" vertical="center" wrapText="1"/>
    </xf>
    <xf numFmtId="2" fontId="35" fillId="15" borderId="12" xfId="27" applyNumberFormat="1" applyFont="1" applyFill="1" applyBorder="1" applyAlignment="1">
      <alignment horizontal="center" vertical="center" wrapText="1"/>
    </xf>
    <xf numFmtId="0" fontId="25" fillId="15" borderId="13" xfId="27" applyFont="1" applyFill="1" applyBorder="1" applyAlignment="1">
      <alignment horizontal="center" vertical="center" wrapText="1"/>
    </xf>
    <xf numFmtId="0" fontId="20" fillId="15" borderId="0" xfId="0" applyFont="1" applyFill="1"/>
    <xf numFmtId="0" fontId="25" fillId="15" borderId="14" xfId="27" applyFont="1" applyFill="1" applyBorder="1" applyAlignment="1">
      <alignment horizontal="center" vertical="center" wrapText="1"/>
    </xf>
    <xf numFmtId="0" fontId="36" fillId="15" borderId="12" xfId="27" applyFont="1" applyFill="1" applyBorder="1" applyAlignment="1">
      <alignment horizontal="center" vertical="center" wrapText="1"/>
    </xf>
    <xf numFmtId="0" fontId="30" fillId="15" borderId="13" xfId="27" applyFont="1" applyFill="1" applyBorder="1" applyAlignment="1">
      <alignment wrapText="1"/>
    </xf>
    <xf numFmtId="0" fontId="33" fillId="15" borderId="11" xfId="27" applyFont="1" applyFill="1" applyBorder="1" applyAlignment="1">
      <alignment horizontal="center" vertical="center" wrapText="1"/>
    </xf>
    <xf numFmtId="0" fontId="39" fillId="15" borderId="0" xfId="27" applyFont="1" applyFill="1" applyBorder="1" applyAlignment="1">
      <alignment vertical="center" wrapText="1"/>
    </xf>
    <xf numFmtId="0" fontId="25" fillId="15" borderId="0" xfId="27" applyFont="1" applyFill="1" applyBorder="1"/>
    <xf numFmtId="0" fontId="37" fillId="15" borderId="0" xfId="27" applyFont="1" applyFill="1"/>
    <xf numFmtId="0" fontId="38" fillId="15" borderId="0" xfId="27" applyFont="1" applyFill="1"/>
    <xf numFmtId="0" fontId="0" fillId="15" borderId="0" xfId="0" applyFont="1" applyFill="1" applyAlignment="1">
      <alignment horizontal="center" vertical="center"/>
    </xf>
    <xf numFmtId="0" fontId="45" fillId="15" borderId="12" xfId="27" applyFont="1" applyFill="1" applyBorder="1" applyAlignment="1">
      <alignment wrapText="1"/>
    </xf>
    <xf numFmtId="0" fontId="46" fillId="15" borderId="12" xfId="27" applyFont="1" applyFill="1" applyBorder="1" applyAlignment="1">
      <alignment horizontal="center" vertical="center" wrapText="1"/>
    </xf>
    <xf numFmtId="0" fontId="47" fillId="15" borderId="12" xfId="27" applyFont="1" applyFill="1" applyBorder="1" applyAlignment="1">
      <alignment horizontal="center" vertical="center" wrapText="1"/>
    </xf>
    <xf numFmtId="0" fontId="48" fillId="15" borderId="12" xfId="27" applyFont="1" applyFill="1" applyBorder="1" applyAlignment="1">
      <alignment horizontal="center" vertical="center" wrapText="1"/>
    </xf>
    <xf numFmtId="0" fontId="49" fillId="15" borderId="0" xfId="0" applyFont="1" applyFill="1"/>
    <xf numFmtId="2" fontId="48" fillId="15" borderId="12" xfId="27" applyNumberFormat="1" applyFont="1" applyFill="1" applyBorder="1" applyAlignment="1">
      <alignment horizontal="center" vertical="center" wrapText="1"/>
    </xf>
    <xf numFmtId="0" fontId="48" fillId="15" borderId="10" xfId="27" applyFont="1" applyFill="1" applyBorder="1" applyAlignment="1">
      <alignment horizontal="center" vertical="center" wrapText="1"/>
    </xf>
    <xf numFmtId="0" fontId="50" fillId="15" borderId="10" xfId="27" applyFont="1" applyFill="1" applyBorder="1" applyAlignment="1">
      <alignment horizontal="center" vertical="center" wrapText="1"/>
    </xf>
    <xf numFmtId="0" fontId="47" fillId="15" borderId="10" xfId="27" applyFont="1" applyFill="1" applyBorder="1" applyAlignment="1">
      <alignment horizontal="center" vertical="center" wrapText="1"/>
    </xf>
    <xf numFmtId="2" fontId="48" fillId="15" borderId="10" xfId="27" applyNumberFormat="1" applyFont="1" applyFill="1" applyBorder="1" applyAlignment="1">
      <alignment horizontal="center" vertical="center" wrapText="1"/>
    </xf>
    <xf numFmtId="0" fontId="51" fillId="15" borderId="10" xfId="27" applyFont="1" applyFill="1" applyBorder="1" applyAlignment="1">
      <alignment horizontal="center" vertical="center" wrapText="1"/>
    </xf>
    <xf numFmtId="0" fontId="46" fillId="15" borderId="10" xfId="27" applyFont="1" applyFill="1" applyBorder="1" applyAlignment="1">
      <alignment horizontal="center" vertical="center" wrapText="1"/>
    </xf>
    <xf numFmtId="0" fontId="50" fillId="15" borderId="12" xfId="27" applyFont="1" applyFill="1" applyBorder="1" applyAlignment="1">
      <alignment horizontal="center" vertical="center" wrapText="1"/>
    </xf>
    <xf numFmtId="0" fontId="45" fillId="15" borderId="0" xfId="27" applyFont="1" applyFill="1" applyBorder="1" applyAlignment="1">
      <alignment wrapText="1"/>
    </xf>
    <xf numFmtId="0" fontId="50" fillId="15" borderId="0" xfId="27" applyFont="1" applyFill="1" applyBorder="1" applyAlignment="1">
      <alignment horizontal="center" vertical="center" wrapText="1"/>
    </xf>
    <xf numFmtId="0" fontId="45" fillId="15" borderId="0" xfId="27" applyFont="1" applyFill="1" applyBorder="1" applyAlignment="1">
      <alignment horizontal="center" vertical="center" wrapText="1"/>
    </xf>
    <xf numFmtId="0" fontId="48" fillId="15" borderId="0" xfId="27" applyFont="1" applyFill="1" applyBorder="1" applyAlignment="1">
      <alignment horizontal="center" vertical="center" wrapText="1"/>
    </xf>
    <xf numFmtId="2" fontId="46" fillId="0" borderId="12" xfId="27" applyNumberFormat="1" applyFont="1" applyFill="1" applyBorder="1" applyAlignment="1">
      <alignment horizontal="center" vertical="center" wrapText="1"/>
    </xf>
    <xf numFmtId="2" fontId="48" fillId="0" borderId="12" xfId="27" applyNumberFormat="1" applyFont="1" applyFill="1" applyBorder="1" applyAlignment="1">
      <alignment horizontal="center" vertical="center" wrapText="1"/>
    </xf>
    <xf numFmtId="0" fontId="37" fillId="15" borderId="0" xfId="27" applyFont="1" applyFill="1" applyBorder="1" applyAlignment="1">
      <alignment horizontal="left" vertical="center"/>
    </xf>
    <xf numFmtId="0" fontId="27" fillId="15" borderId="16" xfId="27" applyFont="1" applyFill="1" applyBorder="1" applyAlignment="1">
      <alignment horizontal="left" vertical="center" wrapText="1"/>
    </xf>
    <xf numFmtId="0" fontId="25" fillId="15" borderId="0" xfId="27" applyFont="1" applyFill="1" applyBorder="1" applyAlignment="1">
      <alignment horizontal="left" vertical="center"/>
    </xf>
    <xf numFmtId="0" fontId="39" fillId="15" borderId="0" xfId="27" applyFont="1" applyFill="1" applyBorder="1" applyAlignment="1">
      <alignment horizontal="left" vertical="center" wrapText="1"/>
    </xf>
    <xf numFmtId="0" fontId="23" fillId="15" borderId="0" xfId="27" applyFont="1" applyFill="1" applyAlignment="1">
      <alignment horizontal="center" vertical="center" wrapText="1"/>
    </xf>
    <xf numFmtId="0" fontId="22" fillId="15" borderId="0" xfId="27" applyFont="1" applyFill="1" applyAlignment="1">
      <alignment horizontal="center" vertical="center" wrapText="1"/>
    </xf>
    <xf numFmtId="0" fontId="26" fillId="15" borderId="0" xfId="27" applyFont="1" applyFill="1" applyAlignment="1">
      <alignment horizontal="center" vertical="center"/>
    </xf>
    <xf numFmtId="0" fontId="25" fillId="15" borderId="15" xfId="27" applyFont="1" applyFill="1" applyBorder="1" applyAlignment="1">
      <alignment horizontal="center" vertical="center"/>
    </xf>
    <xf numFmtId="0" fontId="43" fillId="15" borderId="12" xfId="27" applyFont="1" applyFill="1" applyBorder="1" applyAlignment="1">
      <alignment horizontal="center" vertical="center" wrapText="1"/>
    </xf>
    <xf numFmtId="0" fontId="21" fillId="15" borderId="0" xfId="27" applyFont="1" applyFill="1" applyBorder="1" applyAlignment="1">
      <alignment vertical="center" wrapText="1"/>
    </xf>
    <xf numFmtId="0" fontId="42" fillId="15" borderId="12" xfId="27" applyFont="1" applyFill="1" applyBorder="1" applyAlignment="1">
      <alignment horizontal="center" vertical="center" wrapText="1"/>
    </xf>
    <xf numFmtId="0" fontId="40" fillId="15" borderId="0" xfId="11" applyFont="1" applyFill="1" applyBorder="1" applyAlignment="1" applyProtection="1">
      <alignment horizontal="left" vertical="center" wrapText="1"/>
    </xf>
    <xf numFmtId="0" fontId="41" fillId="15" borderId="0" xfId="27" applyFont="1" applyFill="1" applyBorder="1" applyAlignment="1">
      <alignment horizontal="left" vertical="center" wrapText="1"/>
    </xf>
    <xf numFmtId="0" fontId="44" fillId="15" borderId="12" xfId="27" applyFont="1" applyFill="1" applyBorder="1" applyAlignment="1">
      <alignment horizontal="center" vertical="center" wrapText="1"/>
    </xf>
    <xf numFmtId="0" fontId="43" fillId="15" borderId="13" xfId="27" applyFont="1" applyFill="1" applyBorder="1" applyAlignment="1">
      <alignment horizontal="center" vertical="center" wrapText="1"/>
    </xf>
    <xf numFmtId="0" fontId="43" fillId="15" borderId="14" xfId="27" applyFont="1" applyFill="1" applyBorder="1" applyAlignment="1">
      <alignment horizontal="center" vertical="center" wrapText="1"/>
    </xf>
    <xf numFmtId="0" fontId="43" fillId="15" borderId="10" xfId="27" applyFont="1" applyFill="1" applyBorder="1" applyAlignment="1">
      <alignment horizontal="center" vertical="center" wrapText="1"/>
    </xf>
    <xf numFmtId="0" fontId="43" fillId="15" borderId="11" xfId="27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Гиперссылка" xfId="11" builtinId="8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7"/>
    <cellStyle name="Обычный 3" xfId="1"/>
    <cellStyle name="Плохой 2" xfId="20"/>
    <cellStyle name="Пояснение 2" xfId="21"/>
    <cellStyle name="Примечание 2" xfId="22"/>
    <cellStyle name="Связанная ячейка 2" xfId="23"/>
    <cellStyle name="Текст предупреждения 2" xfId="24"/>
    <cellStyle name="Финансовый 2" xfId="25"/>
    <cellStyle name="Хороший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1058132</xdr:colOff>
      <xdr:row>0</xdr:row>
      <xdr:rowOff>130323</xdr:rowOff>
    </xdr:from>
    <xdr:to>
      <xdr:col>2</xdr:col>
      <xdr:colOff>4520045</xdr:colOff>
      <xdr:row>5</xdr:row>
      <xdr:rowOff>57770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177" y="130323"/>
          <a:ext cx="3461913" cy="1867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1522711</xdr:colOff>
      <xdr:row>5</xdr:row>
      <xdr:rowOff>218073</xdr:rowOff>
    </xdr:from>
    <xdr:to>
      <xdr:col>2</xdr:col>
      <xdr:colOff>2875261</xdr:colOff>
      <xdr:row>7</xdr:row>
      <xdr:rowOff>114171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1756" y="2157709"/>
          <a:ext cx="1352550" cy="640780"/>
        </a:xfrm>
        <a:prstGeom prst="rect">
          <a:avLst/>
        </a:prstGeom>
      </xdr:spPr>
    </xdr:pic>
    <xdr:clientData/>
  </xdr:twoCellAnchor>
  <xdr:twoCellAnchor editAs="oneCell">
    <xdr:from>
      <xdr:col>2</xdr:col>
      <xdr:colOff>3305916</xdr:colOff>
      <xdr:row>5</xdr:row>
      <xdr:rowOff>277143</xdr:rowOff>
    </xdr:from>
    <xdr:to>
      <xdr:col>2</xdr:col>
      <xdr:colOff>3972666</xdr:colOff>
      <xdr:row>7</xdr:row>
      <xdr:rowOff>183905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34961" y="2216779"/>
          <a:ext cx="666750" cy="651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rritoria_coffee@mail.ru" TargetMode="External"/><Relationship Id="rId2" Type="http://schemas.openxmlformats.org/officeDocument/2006/relationships/hyperlink" Target="https://vk.com/territoria_coffee&#160;" TargetMode="External"/><Relationship Id="rId1" Type="http://schemas.openxmlformats.org/officeDocument/2006/relationships/hyperlink" Target="http://territoria-coffee.com/&#160;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63"/>
  <sheetViews>
    <sheetView tabSelected="1" topLeftCell="A22" zoomScale="55" zoomScaleNormal="55" workbookViewId="0">
      <selection activeCell="A30" sqref="A30:XFD30"/>
    </sheetView>
  </sheetViews>
  <sheetFormatPr defaultRowHeight="15.75" x14ac:dyDescent="0.25"/>
  <cols>
    <col min="1" max="1" width="3.75" style="3" customWidth="1"/>
    <col min="2" max="2" width="0.375" style="3" customWidth="1"/>
    <col min="3" max="3" width="82" style="3" customWidth="1"/>
    <col min="4" max="4" width="31.25" style="27" customWidth="1"/>
    <col min="5" max="5" width="18.75" style="27" customWidth="1"/>
    <col min="6" max="11" width="13.125" style="27" customWidth="1"/>
    <col min="12" max="12" width="21.125" style="27" customWidth="1"/>
    <col min="13" max="16384" width="9" style="3"/>
  </cols>
  <sheetData>
    <row r="1" spans="3:12" ht="53.25" customHeight="1" x14ac:dyDescent="0.25">
      <c r="C1" s="2"/>
      <c r="D1" s="51" t="s">
        <v>29</v>
      </c>
      <c r="E1" s="52"/>
      <c r="F1" s="52"/>
      <c r="G1" s="52"/>
      <c r="H1" s="52"/>
      <c r="I1" s="52"/>
      <c r="J1" s="52"/>
      <c r="K1" s="52"/>
      <c r="L1" s="52"/>
    </row>
    <row r="2" spans="3:12" ht="25.5" customHeight="1" x14ac:dyDescent="0.25">
      <c r="C2" s="2"/>
      <c r="D2" s="56" t="s">
        <v>70</v>
      </c>
      <c r="E2" s="56"/>
      <c r="F2" s="56"/>
      <c r="G2" s="56"/>
      <c r="H2" s="56"/>
      <c r="I2" s="56"/>
      <c r="J2" s="56"/>
      <c r="K2" s="56"/>
      <c r="L2" s="56"/>
    </row>
    <row r="3" spans="3:12" ht="24.75" customHeight="1" x14ac:dyDescent="0.25">
      <c r="C3" s="2"/>
      <c r="D3" s="56" t="s">
        <v>0</v>
      </c>
      <c r="E3" s="56"/>
      <c r="F3" s="56"/>
      <c r="G3" s="56"/>
      <c r="H3" s="56"/>
      <c r="I3" s="56"/>
      <c r="J3" s="56"/>
      <c r="K3" s="56"/>
      <c r="L3" s="56"/>
    </row>
    <row r="4" spans="3:12" ht="24.95" customHeight="1" x14ac:dyDescent="0.25">
      <c r="C4" s="2"/>
      <c r="D4" s="4" t="s">
        <v>69</v>
      </c>
      <c r="E4" s="58" t="s">
        <v>64</v>
      </c>
      <c r="F4" s="58"/>
      <c r="G4" s="58"/>
      <c r="H4" s="58"/>
      <c r="I4" s="58"/>
      <c r="J4" s="58"/>
      <c r="K4" s="58"/>
      <c r="L4" s="58"/>
    </row>
    <row r="5" spans="3:12" ht="24.95" customHeight="1" x14ac:dyDescent="0.25">
      <c r="C5" s="2"/>
      <c r="D5" s="4" t="s">
        <v>65</v>
      </c>
      <c r="E5" s="58" t="s">
        <v>66</v>
      </c>
      <c r="F5" s="58"/>
      <c r="G5" s="58"/>
      <c r="H5" s="58"/>
      <c r="I5" s="58"/>
      <c r="J5" s="58"/>
      <c r="K5" s="58"/>
      <c r="L5" s="58"/>
    </row>
    <row r="6" spans="3:12" ht="24.95" customHeight="1" x14ac:dyDescent="0.25">
      <c r="C6" s="2"/>
      <c r="D6" s="5" t="s">
        <v>67</v>
      </c>
      <c r="E6" s="58" t="s">
        <v>68</v>
      </c>
      <c r="F6" s="59"/>
      <c r="G6" s="59"/>
      <c r="H6" s="59"/>
      <c r="I6" s="59"/>
      <c r="J6" s="59"/>
      <c r="K6" s="59"/>
      <c r="L6" s="59"/>
    </row>
    <row r="7" spans="3:12" ht="33.75" customHeight="1" x14ac:dyDescent="0.25">
      <c r="C7" s="53" t="s">
        <v>1</v>
      </c>
      <c r="D7" s="53"/>
      <c r="E7" s="53"/>
      <c r="F7" s="53"/>
      <c r="G7" s="53"/>
      <c r="H7" s="53"/>
      <c r="I7" s="53"/>
      <c r="J7" s="53"/>
      <c r="K7" s="53"/>
      <c r="L7" s="53"/>
    </row>
    <row r="8" spans="3:12" ht="22.5" customHeight="1" x14ac:dyDescent="0.25">
      <c r="C8" s="54" t="s">
        <v>85</v>
      </c>
      <c r="D8" s="54"/>
      <c r="E8" s="54"/>
      <c r="F8" s="54"/>
      <c r="G8" s="54"/>
      <c r="H8" s="54"/>
      <c r="I8" s="54"/>
      <c r="J8" s="54"/>
      <c r="K8" s="54"/>
      <c r="L8" s="54"/>
    </row>
    <row r="9" spans="3:12" ht="32.25" customHeight="1" x14ac:dyDescent="0.25">
      <c r="C9" s="55" t="s">
        <v>2</v>
      </c>
      <c r="D9" s="55" t="s">
        <v>3</v>
      </c>
      <c r="E9" s="55" t="s">
        <v>4</v>
      </c>
      <c r="F9" s="57" t="s">
        <v>5</v>
      </c>
      <c r="G9" s="63" t="s">
        <v>51</v>
      </c>
      <c r="H9" s="63"/>
      <c r="I9" s="63"/>
      <c r="J9" s="63"/>
      <c r="K9" s="63"/>
      <c r="L9" s="64"/>
    </row>
    <row r="10" spans="3:12" ht="48" customHeight="1" x14ac:dyDescent="0.25">
      <c r="C10" s="55"/>
      <c r="D10" s="55"/>
      <c r="E10" s="55"/>
      <c r="F10" s="57"/>
      <c r="G10" s="6" t="s">
        <v>52</v>
      </c>
      <c r="H10" s="6" t="s">
        <v>53</v>
      </c>
      <c r="I10" s="6" t="s">
        <v>54</v>
      </c>
      <c r="J10" s="6" t="s">
        <v>55</v>
      </c>
      <c r="K10" s="6" t="s">
        <v>56</v>
      </c>
      <c r="L10" s="7" t="s">
        <v>57</v>
      </c>
    </row>
    <row r="11" spans="3:12" ht="34.5" customHeight="1" x14ac:dyDescent="0.25">
      <c r="C11" s="55"/>
      <c r="D11" s="55"/>
      <c r="E11" s="55"/>
      <c r="F11" s="57"/>
      <c r="G11" s="8">
        <v>0.08</v>
      </c>
      <c r="H11" s="8">
        <v>0.06</v>
      </c>
      <c r="I11" s="8">
        <v>0.04</v>
      </c>
      <c r="J11" s="8">
        <v>0.03</v>
      </c>
      <c r="K11" s="8">
        <v>0.02</v>
      </c>
      <c r="L11" s="8">
        <v>0</v>
      </c>
    </row>
    <row r="12" spans="3:12" s="13" customFormat="1" ht="24.95" customHeight="1" x14ac:dyDescent="0.3">
      <c r="C12" s="9" t="s">
        <v>6</v>
      </c>
      <c r="D12" s="10"/>
      <c r="E12" s="11"/>
      <c r="F12" s="11"/>
      <c r="G12" s="11"/>
      <c r="H12" s="11"/>
      <c r="I12" s="11"/>
      <c r="J12" s="11"/>
      <c r="K12" s="11"/>
      <c r="L12" s="12"/>
    </row>
    <row r="13" spans="3:12" s="32" customFormat="1" ht="50.25" customHeight="1" x14ac:dyDescent="0.35">
      <c r="C13" s="28" t="s">
        <v>40</v>
      </c>
      <c r="D13" s="29" t="s">
        <v>7</v>
      </c>
      <c r="E13" s="30">
        <v>1000</v>
      </c>
      <c r="F13" s="30">
        <v>6</v>
      </c>
      <c r="G13" s="31">
        <f>L13*92%</f>
        <v>1849.2</v>
      </c>
      <c r="H13" s="31">
        <f>L13*94%</f>
        <v>1889.3999999999999</v>
      </c>
      <c r="I13" s="31">
        <f>L13*96%</f>
        <v>1929.6</v>
      </c>
      <c r="J13" s="31">
        <f>L13*97%</f>
        <v>1949.7</v>
      </c>
      <c r="K13" s="31">
        <f>L13*98%</f>
        <v>1969.8</v>
      </c>
      <c r="L13" s="45">
        <v>2010</v>
      </c>
    </row>
    <row r="14" spans="3:12" s="32" customFormat="1" ht="50.25" customHeight="1" x14ac:dyDescent="0.35">
      <c r="C14" s="28" t="s">
        <v>35</v>
      </c>
      <c r="D14" s="29" t="s">
        <v>7</v>
      </c>
      <c r="E14" s="30">
        <v>1000</v>
      </c>
      <c r="F14" s="30">
        <v>6</v>
      </c>
      <c r="G14" s="31">
        <f t="shared" ref="G14:G34" si="0">L14*92%</f>
        <v>1577.8000000000002</v>
      </c>
      <c r="H14" s="31">
        <f t="shared" ref="H14:H34" si="1">L14*94%</f>
        <v>1612.1</v>
      </c>
      <c r="I14" s="31">
        <f t="shared" ref="I14:I34" si="2">L14*96%</f>
        <v>1646.3999999999999</v>
      </c>
      <c r="J14" s="31">
        <f t="shared" ref="J14:J34" si="3">L14*97%</f>
        <v>1663.55</v>
      </c>
      <c r="K14" s="31">
        <f t="shared" ref="K14:K34" si="4">L14*98%</f>
        <v>1680.7</v>
      </c>
      <c r="L14" s="46">
        <v>1715</v>
      </c>
    </row>
    <row r="15" spans="3:12" s="32" customFormat="1" ht="50.25" customHeight="1" x14ac:dyDescent="0.35">
      <c r="C15" s="34" t="s">
        <v>8</v>
      </c>
      <c r="D15" s="35"/>
      <c r="E15" s="36"/>
      <c r="F15" s="36"/>
      <c r="G15" s="31"/>
      <c r="H15" s="31"/>
      <c r="I15" s="31"/>
      <c r="J15" s="31"/>
      <c r="K15" s="31"/>
      <c r="L15" s="37"/>
    </row>
    <row r="16" spans="3:12" s="32" customFormat="1" ht="50.25" customHeight="1" x14ac:dyDescent="0.35">
      <c r="C16" s="28" t="s">
        <v>10</v>
      </c>
      <c r="D16" s="29" t="s">
        <v>9</v>
      </c>
      <c r="E16" s="30">
        <v>1000</v>
      </c>
      <c r="F16" s="30">
        <v>10</v>
      </c>
      <c r="G16" s="31">
        <f t="shared" si="0"/>
        <v>697.36</v>
      </c>
      <c r="H16" s="31">
        <f t="shared" si="1"/>
        <v>712.52</v>
      </c>
      <c r="I16" s="31">
        <f t="shared" si="2"/>
        <v>727.68</v>
      </c>
      <c r="J16" s="31">
        <f t="shared" si="3"/>
        <v>735.26</v>
      </c>
      <c r="K16" s="31">
        <f t="shared" si="4"/>
        <v>742.84</v>
      </c>
      <c r="L16" s="33">
        <v>758</v>
      </c>
    </row>
    <row r="17" spans="3:12" s="32" customFormat="1" ht="50.25" customHeight="1" x14ac:dyDescent="0.35">
      <c r="C17" s="28" t="s">
        <v>82</v>
      </c>
      <c r="D17" s="29" t="s">
        <v>76</v>
      </c>
      <c r="E17" s="30">
        <v>1000</v>
      </c>
      <c r="F17" s="30">
        <v>12</v>
      </c>
      <c r="G17" s="31">
        <f t="shared" si="0"/>
        <v>846.40000000000009</v>
      </c>
      <c r="H17" s="31">
        <f t="shared" si="1"/>
        <v>864.8</v>
      </c>
      <c r="I17" s="31">
        <f t="shared" si="2"/>
        <v>883.19999999999993</v>
      </c>
      <c r="J17" s="31">
        <f t="shared" si="3"/>
        <v>892.4</v>
      </c>
      <c r="K17" s="31">
        <f t="shared" si="4"/>
        <v>901.6</v>
      </c>
      <c r="L17" s="33">
        <v>920</v>
      </c>
    </row>
    <row r="18" spans="3:12" s="32" customFormat="1" ht="50.25" customHeight="1" x14ac:dyDescent="0.35">
      <c r="C18" s="34" t="s">
        <v>45</v>
      </c>
      <c r="D18" s="35"/>
      <c r="E18" s="36"/>
      <c r="F18" s="36"/>
      <c r="G18" s="31"/>
      <c r="H18" s="31"/>
      <c r="I18" s="31"/>
      <c r="J18" s="31"/>
      <c r="K18" s="31"/>
      <c r="L18" s="37"/>
    </row>
    <row r="19" spans="3:12" s="32" customFormat="1" ht="50.25" customHeight="1" x14ac:dyDescent="0.35">
      <c r="C19" s="28" t="s">
        <v>11</v>
      </c>
      <c r="D19" s="29" t="s">
        <v>9</v>
      </c>
      <c r="E19" s="30">
        <v>1000</v>
      </c>
      <c r="F19" s="30">
        <v>10</v>
      </c>
      <c r="G19" s="31">
        <f t="shared" si="0"/>
        <v>1058</v>
      </c>
      <c r="H19" s="31">
        <f t="shared" si="1"/>
        <v>1081</v>
      </c>
      <c r="I19" s="31">
        <f t="shared" si="2"/>
        <v>1104</v>
      </c>
      <c r="J19" s="31">
        <f t="shared" si="3"/>
        <v>1115.5</v>
      </c>
      <c r="K19" s="31">
        <f t="shared" si="4"/>
        <v>1127</v>
      </c>
      <c r="L19" s="33">
        <v>1150</v>
      </c>
    </row>
    <row r="20" spans="3:12" s="32" customFormat="1" ht="50.25" customHeight="1" x14ac:dyDescent="0.35">
      <c r="C20" s="28" t="s">
        <v>12</v>
      </c>
      <c r="D20" s="29" t="s">
        <v>9</v>
      </c>
      <c r="E20" s="30">
        <v>1000</v>
      </c>
      <c r="F20" s="30">
        <v>10</v>
      </c>
      <c r="G20" s="31">
        <f t="shared" si="0"/>
        <v>1104</v>
      </c>
      <c r="H20" s="31">
        <f t="shared" si="1"/>
        <v>1128</v>
      </c>
      <c r="I20" s="31">
        <f t="shared" si="2"/>
        <v>1152</v>
      </c>
      <c r="J20" s="31">
        <f t="shared" si="3"/>
        <v>1164</v>
      </c>
      <c r="K20" s="31">
        <f t="shared" si="4"/>
        <v>1176</v>
      </c>
      <c r="L20" s="33">
        <v>1200</v>
      </c>
    </row>
    <row r="21" spans="3:12" s="32" customFormat="1" ht="50.25" customHeight="1" x14ac:dyDescent="0.35">
      <c r="C21" s="28" t="s">
        <v>13</v>
      </c>
      <c r="D21" s="29" t="s">
        <v>9</v>
      </c>
      <c r="E21" s="30">
        <v>1000</v>
      </c>
      <c r="F21" s="30">
        <v>10</v>
      </c>
      <c r="G21" s="31">
        <f t="shared" si="0"/>
        <v>1177.6000000000001</v>
      </c>
      <c r="H21" s="31">
        <f t="shared" si="1"/>
        <v>1203.1999999999998</v>
      </c>
      <c r="I21" s="31">
        <f t="shared" si="2"/>
        <v>1228.8</v>
      </c>
      <c r="J21" s="31">
        <f t="shared" si="3"/>
        <v>1241.5999999999999</v>
      </c>
      <c r="K21" s="31">
        <f t="shared" si="4"/>
        <v>1254.4000000000001</v>
      </c>
      <c r="L21" s="33">
        <v>1280</v>
      </c>
    </row>
    <row r="22" spans="3:12" s="32" customFormat="1" ht="50.25" customHeight="1" x14ac:dyDescent="0.35">
      <c r="C22" s="28" t="s">
        <v>80</v>
      </c>
      <c r="D22" s="29" t="s">
        <v>76</v>
      </c>
      <c r="E22" s="30">
        <v>1000</v>
      </c>
      <c r="F22" s="30">
        <v>12</v>
      </c>
      <c r="G22" s="31">
        <f t="shared" si="0"/>
        <v>883.2</v>
      </c>
      <c r="H22" s="31">
        <f t="shared" si="1"/>
        <v>902.4</v>
      </c>
      <c r="I22" s="31">
        <f t="shared" si="2"/>
        <v>921.59999999999991</v>
      </c>
      <c r="J22" s="31">
        <f t="shared" si="3"/>
        <v>931.19999999999993</v>
      </c>
      <c r="K22" s="31">
        <f t="shared" si="4"/>
        <v>940.8</v>
      </c>
      <c r="L22" s="33">
        <v>960</v>
      </c>
    </row>
    <row r="23" spans="3:12" s="32" customFormat="1" ht="50.25" customHeight="1" x14ac:dyDescent="0.35">
      <c r="C23" s="28" t="s">
        <v>81</v>
      </c>
      <c r="D23" s="29" t="s">
        <v>48</v>
      </c>
      <c r="E23" s="30">
        <v>1000</v>
      </c>
      <c r="F23" s="30">
        <v>12</v>
      </c>
      <c r="G23" s="31">
        <f t="shared" si="0"/>
        <v>676.2</v>
      </c>
      <c r="H23" s="31">
        <f t="shared" si="1"/>
        <v>690.9</v>
      </c>
      <c r="I23" s="31">
        <f t="shared" si="2"/>
        <v>705.6</v>
      </c>
      <c r="J23" s="31">
        <f t="shared" si="3"/>
        <v>712.94999999999993</v>
      </c>
      <c r="K23" s="31">
        <f t="shared" si="4"/>
        <v>720.3</v>
      </c>
      <c r="L23" s="33">
        <v>735</v>
      </c>
    </row>
    <row r="24" spans="3:12" s="32" customFormat="1" ht="50.25" customHeight="1" x14ac:dyDescent="0.35">
      <c r="C24" s="28" t="s">
        <v>49</v>
      </c>
      <c r="D24" s="29" t="s">
        <v>48</v>
      </c>
      <c r="E24" s="30">
        <v>1000</v>
      </c>
      <c r="F24" s="30">
        <v>12</v>
      </c>
      <c r="G24" s="31">
        <f t="shared" si="0"/>
        <v>676.2</v>
      </c>
      <c r="H24" s="31">
        <f t="shared" si="1"/>
        <v>690.9</v>
      </c>
      <c r="I24" s="31">
        <f t="shared" si="2"/>
        <v>705.6</v>
      </c>
      <c r="J24" s="31">
        <f t="shared" si="3"/>
        <v>712.94999999999993</v>
      </c>
      <c r="K24" s="31">
        <f t="shared" si="4"/>
        <v>720.3</v>
      </c>
      <c r="L24" s="33">
        <v>735</v>
      </c>
    </row>
    <row r="25" spans="3:12" s="32" customFormat="1" ht="50.25" customHeight="1" x14ac:dyDescent="0.35">
      <c r="C25" s="38" t="s">
        <v>14</v>
      </c>
      <c r="D25" s="35"/>
      <c r="E25" s="36"/>
      <c r="F25" s="36"/>
      <c r="G25" s="31"/>
      <c r="H25" s="31"/>
      <c r="I25" s="31"/>
      <c r="J25" s="31"/>
      <c r="K25" s="31"/>
      <c r="L25" s="37"/>
    </row>
    <row r="26" spans="3:12" s="32" customFormat="1" ht="50.25" customHeight="1" x14ac:dyDescent="0.35">
      <c r="C26" s="28" t="s">
        <v>44</v>
      </c>
      <c r="D26" s="39" t="s">
        <v>43</v>
      </c>
      <c r="E26" s="30">
        <v>1000</v>
      </c>
      <c r="F26" s="30">
        <v>12</v>
      </c>
      <c r="G26" s="31">
        <f t="shared" si="0"/>
        <v>855.6</v>
      </c>
      <c r="H26" s="31">
        <f t="shared" si="1"/>
        <v>874.19999999999993</v>
      </c>
      <c r="I26" s="31">
        <f t="shared" si="2"/>
        <v>892.8</v>
      </c>
      <c r="J26" s="31">
        <f t="shared" si="3"/>
        <v>902.1</v>
      </c>
      <c r="K26" s="31">
        <f t="shared" si="4"/>
        <v>911.4</v>
      </c>
      <c r="L26" s="33">
        <v>930</v>
      </c>
    </row>
    <row r="27" spans="3:12" s="32" customFormat="1" ht="50.25" customHeight="1" x14ac:dyDescent="0.35">
      <c r="C27" s="28" t="s">
        <v>50</v>
      </c>
      <c r="D27" s="29" t="s">
        <v>9</v>
      </c>
      <c r="E27" s="30">
        <v>1000</v>
      </c>
      <c r="F27" s="30">
        <v>10</v>
      </c>
      <c r="G27" s="31">
        <f t="shared" si="0"/>
        <v>1048.8</v>
      </c>
      <c r="H27" s="31">
        <f t="shared" si="1"/>
        <v>1071.5999999999999</v>
      </c>
      <c r="I27" s="31">
        <f t="shared" si="2"/>
        <v>1094.3999999999999</v>
      </c>
      <c r="J27" s="31">
        <f t="shared" si="3"/>
        <v>1105.8</v>
      </c>
      <c r="K27" s="31">
        <f t="shared" si="4"/>
        <v>1117.2</v>
      </c>
      <c r="L27" s="33">
        <v>1140</v>
      </c>
    </row>
    <row r="28" spans="3:12" s="32" customFormat="1" ht="50.25" customHeight="1" x14ac:dyDescent="0.35">
      <c r="C28" s="28" t="s">
        <v>75</v>
      </c>
      <c r="D28" s="29" t="s">
        <v>76</v>
      </c>
      <c r="E28" s="30">
        <v>1000</v>
      </c>
      <c r="F28" s="30">
        <v>10</v>
      </c>
      <c r="G28" s="31">
        <f t="shared" si="0"/>
        <v>864.80000000000007</v>
      </c>
      <c r="H28" s="31">
        <f t="shared" si="1"/>
        <v>883.59999999999991</v>
      </c>
      <c r="I28" s="31">
        <f t="shared" si="2"/>
        <v>902.4</v>
      </c>
      <c r="J28" s="31">
        <f t="shared" si="3"/>
        <v>911.8</v>
      </c>
      <c r="K28" s="31">
        <f t="shared" si="4"/>
        <v>921.19999999999993</v>
      </c>
      <c r="L28" s="33">
        <v>940</v>
      </c>
    </row>
    <row r="29" spans="3:12" s="32" customFormat="1" ht="50.25" customHeight="1" x14ac:dyDescent="0.35">
      <c r="C29" s="34" t="s">
        <v>15</v>
      </c>
      <c r="D29" s="35"/>
      <c r="E29" s="36"/>
      <c r="F29" s="36"/>
      <c r="G29" s="31"/>
      <c r="H29" s="31"/>
      <c r="I29" s="31"/>
      <c r="J29" s="31"/>
      <c r="K29" s="31"/>
      <c r="L29" s="37"/>
    </row>
    <row r="30" spans="3:12" s="32" customFormat="1" ht="50.25" customHeight="1" x14ac:dyDescent="0.35">
      <c r="C30" s="28" t="s">
        <v>16</v>
      </c>
      <c r="D30" s="29" t="s">
        <v>9</v>
      </c>
      <c r="E30" s="30">
        <v>1000</v>
      </c>
      <c r="F30" s="30">
        <v>10</v>
      </c>
      <c r="G30" s="31">
        <f t="shared" si="0"/>
        <v>763.6</v>
      </c>
      <c r="H30" s="31">
        <f t="shared" si="1"/>
        <v>780.19999999999993</v>
      </c>
      <c r="I30" s="31">
        <f t="shared" si="2"/>
        <v>796.8</v>
      </c>
      <c r="J30" s="31">
        <f t="shared" si="3"/>
        <v>805.1</v>
      </c>
      <c r="K30" s="31">
        <f t="shared" si="4"/>
        <v>813.4</v>
      </c>
      <c r="L30" s="33">
        <v>830</v>
      </c>
    </row>
    <row r="31" spans="3:12" s="32" customFormat="1" ht="50.25" customHeight="1" x14ac:dyDescent="0.35">
      <c r="C31" s="31" t="s">
        <v>17</v>
      </c>
      <c r="D31" s="40"/>
      <c r="E31" s="30"/>
      <c r="F31" s="30"/>
      <c r="G31" s="31"/>
      <c r="H31" s="31"/>
      <c r="I31" s="31"/>
      <c r="J31" s="31"/>
      <c r="K31" s="31"/>
      <c r="L31" s="30"/>
    </row>
    <row r="32" spans="3:12" s="32" customFormat="1" ht="50.25" customHeight="1" x14ac:dyDescent="0.35">
      <c r="C32" s="28" t="s">
        <v>33</v>
      </c>
      <c r="D32" s="29" t="s">
        <v>34</v>
      </c>
      <c r="E32" s="30">
        <v>500</v>
      </c>
      <c r="F32" s="30">
        <v>15</v>
      </c>
      <c r="G32" s="31">
        <f t="shared" si="0"/>
        <v>515.20000000000005</v>
      </c>
      <c r="H32" s="31">
        <f t="shared" si="1"/>
        <v>526.4</v>
      </c>
      <c r="I32" s="31">
        <f t="shared" si="2"/>
        <v>537.6</v>
      </c>
      <c r="J32" s="31">
        <f t="shared" si="3"/>
        <v>543.19999999999993</v>
      </c>
      <c r="K32" s="31">
        <f t="shared" si="4"/>
        <v>548.79999999999995</v>
      </c>
      <c r="L32" s="33">
        <v>560</v>
      </c>
    </row>
    <row r="33" spans="3:12" s="32" customFormat="1" ht="50.25" customHeight="1" x14ac:dyDescent="0.35">
      <c r="C33" s="34" t="s">
        <v>28</v>
      </c>
      <c r="D33" s="35"/>
      <c r="E33" s="36"/>
      <c r="F33" s="36"/>
      <c r="G33" s="31"/>
      <c r="H33" s="31"/>
      <c r="I33" s="31"/>
      <c r="J33" s="31"/>
      <c r="K33" s="31"/>
      <c r="L33" s="37"/>
    </row>
    <row r="34" spans="3:12" s="32" customFormat="1" ht="50.25" customHeight="1" x14ac:dyDescent="0.35">
      <c r="C34" s="28" t="s">
        <v>18</v>
      </c>
      <c r="D34" s="29" t="s">
        <v>63</v>
      </c>
      <c r="E34" s="30">
        <v>500</v>
      </c>
      <c r="F34" s="30">
        <v>5</v>
      </c>
      <c r="G34" s="31">
        <f t="shared" si="0"/>
        <v>2152.8000000000002</v>
      </c>
      <c r="H34" s="31">
        <f t="shared" si="1"/>
        <v>2199.6</v>
      </c>
      <c r="I34" s="31">
        <f t="shared" si="2"/>
        <v>2246.4</v>
      </c>
      <c r="J34" s="31">
        <f t="shared" si="3"/>
        <v>2269.7999999999997</v>
      </c>
      <c r="K34" s="31">
        <f t="shared" si="4"/>
        <v>2293.1999999999998</v>
      </c>
      <c r="L34" s="33">
        <v>2340</v>
      </c>
    </row>
    <row r="35" spans="3:12" s="32" customFormat="1" ht="50.25" customHeight="1" x14ac:dyDescent="0.35">
      <c r="C35" s="41"/>
      <c r="D35" s="42"/>
      <c r="E35" s="43"/>
      <c r="F35" s="43"/>
      <c r="G35" s="43"/>
      <c r="H35" s="43"/>
      <c r="I35" s="43"/>
      <c r="J35" s="43"/>
      <c r="K35" s="43"/>
      <c r="L35" s="44"/>
    </row>
    <row r="36" spans="3:12" s="18" customFormat="1" ht="15" customHeight="1" x14ac:dyDescent="0.2">
      <c r="C36" s="55" t="s">
        <v>19</v>
      </c>
      <c r="D36" s="60" t="s">
        <v>3</v>
      </c>
      <c r="E36" s="55" t="s">
        <v>79</v>
      </c>
      <c r="F36" s="57" t="s">
        <v>20</v>
      </c>
      <c r="G36" s="17"/>
      <c r="H36" s="17"/>
      <c r="I36" s="17"/>
      <c r="J36" s="17"/>
      <c r="K36" s="17"/>
      <c r="L36" s="61" t="s">
        <v>21</v>
      </c>
    </row>
    <row r="37" spans="3:12" s="18" customFormat="1" ht="57.75" customHeight="1" x14ac:dyDescent="0.2">
      <c r="C37" s="55"/>
      <c r="D37" s="60"/>
      <c r="E37" s="55"/>
      <c r="F37" s="57"/>
      <c r="G37" s="19"/>
      <c r="H37" s="19"/>
      <c r="I37" s="19"/>
      <c r="J37" s="19"/>
      <c r="K37" s="19"/>
      <c r="L37" s="62"/>
    </row>
    <row r="38" spans="3:12" s="13" customFormat="1" ht="24.95" customHeight="1" x14ac:dyDescent="0.3">
      <c r="C38" s="14" t="s">
        <v>41</v>
      </c>
      <c r="D38" s="15" t="s">
        <v>22</v>
      </c>
      <c r="E38" s="1">
        <v>100</v>
      </c>
      <c r="F38" s="1">
        <v>3000</v>
      </c>
      <c r="G38" s="20"/>
      <c r="H38" s="20"/>
      <c r="I38" s="20"/>
      <c r="J38" s="20"/>
      <c r="K38" s="20"/>
      <c r="L38" s="16">
        <v>2</v>
      </c>
    </row>
    <row r="39" spans="3:12" s="13" customFormat="1" ht="24.95" customHeight="1" x14ac:dyDescent="0.3">
      <c r="C39" s="21" t="s">
        <v>42</v>
      </c>
      <c r="D39" s="15" t="s">
        <v>23</v>
      </c>
      <c r="E39" s="1">
        <v>100</v>
      </c>
      <c r="F39" s="1">
        <v>3000</v>
      </c>
      <c r="G39" s="20"/>
      <c r="H39" s="20"/>
      <c r="I39" s="20"/>
      <c r="J39" s="20"/>
      <c r="K39" s="20"/>
      <c r="L39" s="16">
        <v>1.79</v>
      </c>
    </row>
    <row r="40" spans="3:12" s="13" customFormat="1" ht="24.95" customHeight="1" x14ac:dyDescent="0.3">
      <c r="C40" s="14" t="s">
        <v>37</v>
      </c>
      <c r="D40" s="22" t="s">
        <v>24</v>
      </c>
      <c r="E40" s="1">
        <v>50</v>
      </c>
      <c r="F40" s="1">
        <v>2000</v>
      </c>
      <c r="G40" s="20"/>
      <c r="H40" s="20"/>
      <c r="I40" s="20"/>
      <c r="J40" s="20"/>
      <c r="K40" s="20"/>
      <c r="L40" s="16">
        <v>4.2</v>
      </c>
    </row>
    <row r="41" spans="3:12" s="13" customFormat="1" ht="24.95" customHeight="1" x14ac:dyDescent="0.3">
      <c r="C41" s="14" t="s">
        <v>38</v>
      </c>
      <c r="D41" s="22" t="s">
        <v>24</v>
      </c>
      <c r="E41" s="1">
        <v>50</v>
      </c>
      <c r="F41" s="1">
        <v>3000</v>
      </c>
      <c r="G41" s="20"/>
      <c r="H41" s="20"/>
      <c r="I41" s="20"/>
      <c r="J41" s="20"/>
      <c r="K41" s="20"/>
      <c r="L41" s="16">
        <v>2.95</v>
      </c>
    </row>
    <row r="42" spans="3:12" s="13" customFormat="1" ht="24.95" customHeight="1" x14ac:dyDescent="0.3">
      <c r="C42" s="14" t="s">
        <v>77</v>
      </c>
      <c r="D42" s="22" t="s">
        <v>25</v>
      </c>
      <c r="E42" s="1">
        <v>100</v>
      </c>
      <c r="F42" s="1">
        <v>2500</v>
      </c>
      <c r="G42" s="20"/>
      <c r="H42" s="20"/>
      <c r="I42" s="20"/>
      <c r="J42" s="20"/>
      <c r="K42" s="20"/>
      <c r="L42" s="16">
        <v>2.8</v>
      </c>
    </row>
    <row r="43" spans="3:12" s="13" customFormat="1" ht="24.95" customHeight="1" x14ac:dyDescent="0.3">
      <c r="C43" s="14" t="s">
        <v>39</v>
      </c>
      <c r="D43" s="22" t="s">
        <v>25</v>
      </c>
      <c r="E43" s="1">
        <v>50</v>
      </c>
      <c r="F43" s="1">
        <v>3000</v>
      </c>
      <c r="G43" s="20"/>
      <c r="H43" s="20"/>
      <c r="I43" s="20"/>
      <c r="J43" s="20"/>
      <c r="K43" s="20"/>
      <c r="L43" s="16">
        <v>2.5</v>
      </c>
    </row>
    <row r="44" spans="3:12" s="13" customFormat="1" ht="24.95" customHeight="1" x14ac:dyDescent="0.3">
      <c r="C44" s="14" t="s">
        <v>36</v>
      </c>
      <c r="D44" s="22" t="s">
        <v>25</v>
      </c>
      <c r="E44" s="1">
        <v>50</v>
      </c>
      <c r="F44" s="1">
        <v>1250</v>
      </c>
      <c r="G44" s="20"/>
      <c r="H44" s="20"/>
      <c r="I44" s="20"/>
      <c r="J44" s="20"/>
      <c r="K44" s="20"/>
      <c r="L44" s="16">
        <v>4.5</v>
      </c>
    </row>
    <row r="45" spans="3:12" s="13" customFormat="1" ht="24.95" customHeight="1" x14ac:dyDescent="0.3">
      <c r="C45" s="14" t="s">
        <v>84</v>
      </c>
      <c r="D45" s="22" t="s">
        <v>25</v>
      </c>
      <c r="E45" s="1">
        <v>50</v>
      </c>
      <c r="F45" s="1">
        <v>1200</v>
      </c>
      <c r="G45" s="20"/>
      <c r="H45" s="20"/>
      <c r="I45" s="20"/>
      <c r="J45" s="20"/>
      <c r="K45" s="20"/>
      <c r="L45" s="16">
        <v>5.5</v>
      </c>
    </row>
    <row r="46" spans="3:12" s="13" customFormat="1" ht="24.95" customHeight="1" x14ac:dyDescent="0.3">
      <c r="C46" s="21" t="s">
        <v>46</v>
      </c>
      <c r="D46" s="22" t="s">
        <v>47</v>
      </c>
      <c r="E46" s="1">
        <v>50</v>
      </c>
      <c r="F46" s="1">
        <v>1000</v>
      </c>
      <c r="G46" s="20"/>
      <c r="H46" s="20"/>
      <c r="I46" s="20"/>
      <c r="J46" s="20"/>
      <c r="K46" s="20"/>
      <c r="L46" s="16">
        <v>2.65</v>
      </c>
    </row>
    <row r="47" spans="3:12" s="13" customFormat="1" ht="24.95" customHeight="1" x14ac:dyDescent="0.3">
      <c r="C47" s="14" t="s">
        <v>78</v>
      </c>
      <c r="D47" s="22" t="s">
        <v>25</v>
      </c>
      <c r="E47" s="1">
        <v>100</v>
      </c>
      <c r="F47" s="1">
        <v>1000</v>
      </c>
      <c r="G47" s="20"/>
      <c r="H47" s="20"/>
      <c r="I47" s="20"/>
      <c r="J47" s="20"/>
      <c r="K47" s="20"/>
      <c r="L47" s="16">
        <v>2.1</v>
      </c>
    </row>
    <row r="48" spans="3:12" s="13" customFormat="1" ht="24.95" customHeight="1" x14ac:dyDescent="0.3">
      <c r="C48" s="14" t="s">
        <v>31</v>
      </c>
      <c r="D48" s="22" t="s">
        <v>25</v>
      </c>
      <c r="E48" s="1">
        <v>500</v>
      </c>
      <c r="F48" s="1">
        <v>12000</v>
      </c>
      <c r="G48" s="20"/>
      <c r="H48" s="20"/>
      <c r="I48" s="20"/>
      <c r="J48" s="20"/>
      <c r="K48" s="20"/>
      <c r="L48" s="16">
        <v>0.48</v>
      </c>
    </row>
    <row r="49" spans="3:12" s="13" customFormat="1" ht="24.95" customHeight="1" x14ac:dyDescent="0.3">
      <c r="C49" s="14" t="s">
        <v>30</v>
      </c>
      <c r="D49" s="22" t="s">
        <v>25</v>
      </c>
      <c r="E49" s="1">
        <v>500</v>
      </c>
      <c r="F49" s="1">
        <v>16000</v>
      </c>
      <c r="G49" s="20"/>
      <c r="H49" s="20"/>
      <c r="I49" s="20"/>
      <c r="J49" s="20"/>
      <c r="K49" s="20"/>
      <c r="L49" s="16">
        <v>0.54</v>
      </c>
    </row>
    <row r="50" spans="3:12" s="13" customFormat="1" ht="24.95" customHeight="1" x14ac:dyDescent="0.3">
      <c r="C50" s="14" t="s">
        <v>32</v>
      </c>
      <c r="D50" s="22" t="s">
        <v>25</v>
      </c>
      <c r="E50" s="1">
        <v>2000</v>
      </c>
      <c r="F50" s="1">
        <v>2000</v>
      </c>
      <c r="G50" s="20"/>
      <c r="H50" s="20"/>
      <c r="I50" s="20"/>
      <c r="J50" s="20"/>
      <c r="K50" s="20"/>
      <c r="L50" s="16">
        <v>1.1599999999999999</v>
      </c>
    </row>
    <row r="51" spans="3:12" s="13" customFormat="1" ht="24.95" customHeight="1" x14ac:dyDescent="0.3">
      <c r="C51" s="14" t="s">
        <v>83</v>
      </c>
      <c r="D51" s="22" t="s">
        <v>25</v>
      </c>
      <c r="E51" s="1">
        <v>100</v>
      </c>
      <c r="F51" s="1">
        <v>2500</v>
      </c>
      <c r="G51" s="20"/>
      <c r="H51" s="20"/>
      <c r="I51" s="20"/>
      <c r="J51" s="20"/>
      <c r="K51" s="20"/>
      <c r="L51" s="16">
        <v>0.7</v>
      </c>
    </row>
    <row r="52" spans="3:12" s="13" customFormat="1" ht="24.95" customHeight="1" x14ac:dyDescent="0.3">
      <c r="C52" s="14" t="s">
        <v>26</v>
      </c>
      <c r="D52" s="15" t="s">
        <v>27</v>
      </c>
      <c r="E52" s="1">
        <v>100</v>
      </c>
      <c r="F52" s="1">
        <v>2500</v>
      </c>
      <c r="G52" s="20"/>
      <c r="H52" s="20"/>
      <c r="I52" s="20"/>
      <c r="J52" s="20"/>
      <c r="K52" s="20"/>
      <c r="L52" s="16">
        <v>1.1000000000000001</v>
      </c>
    </row>
    <row r="53" spans="3:12" s="13" customFormat="1" ht="24.95" customHeight="1" x14ac:dyDescent="0.3">
      <c r="C53" s="14" t="s">
        <v>74</v>
      </c>
      <c r="D53" s="15" t="s">
        <v>27</v>
      </c>
      <c r="E53" s="1">
        <v>100</v>
      </c>
      <c r="F53" s="1">
        <v>2500</v>
      </c>
      <c r="G53" s="20"/>
      <c r="H53" s="20"/>
      <c r="I53" s="20"/>
      <c r="J53" s="20"/>
      <c r="K53" s="20"/>
      <c r="L53" s="16">
        <v>1.5</v>
      </c>
    </row>
    <row r="54" spans="3:12" ht="8.25" customHeight="1" x14ac:dyDescent="0.25"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3:12" ht="25.5" x14ac:dyDescent="0.25">
      <c r="C55" s="50"/>
      <c r="D55" s="50"/>
      <c r="E55" s="23"/>
      <c r="F55" s="23"/>
      <c r="G55" s="23"/>
      <c r="H55" s="23"/>
      <c r="I55" s="23"/>
      <c r="J55" s="23"/>
      <c r="K55" s="23"/>
      <c r="L55" s="23"/>
    </row>
    <row r="56" spans="3:12" ht="20.100000000000001" customHeight="1" x14ac:dyDescent="0.3">
      <c r="C56" s="49" t="s">
        <v>71</v>
      </c>
      <c r="D56" s="49"/>
      <c r="E56" s="24"/>
      <c r="F56" s="24"/>
      <c r="G56" s="24"/>
      <c r="H56" s="24"/>
      <c r="I56" s="24"/>
      <c r="J56" s="24"/>
      <c r="K56" s="24"/>
      <c r="L56" s="24"/>
    </row>
    <row r="57" spans="3:12" ht="20.100000000000001" customHeight="1" x14ac:dyDescent="0.3">
      <c r="C57" s="47" t="s">
        <v>58</v>
      </c>
      <c r="D57" s="47"/>
      <c r="E57" s="25"/>
      <c r="F57" s="25"/>
      <c r="G57" s="25"/>
      <c r="H57" s="25"/>
      <c r="I57" s="25"/>
      <c r="J57" s="25"/>
      <c r="K57" s="25"/>
      <c r="L57" s="25"/>
    </row>
    <row r="58" spans="3:12" ht="20.100000000000001" customHeight="1" x14ac:dyDescent="0.3">
      <c r="C58" s="47" t="s">
        <v>59</v>
      </c>
      <c r="D58" s="47"/>
      <c r="E58" s="25"/>
      <c r="F58" s="25"/>
      <c r="G58" s="25"/>
      <c r="H58" s="25"/>
      <c r="I58" s="25"/>
      <c r="J58" s="25"/>
      <c r="K58" s="25"/>
      <c r="L58" s="25"/>
    </row>
    <row r="59" spans="3:12" ht="20.100000000000001" customHeight="1" x14ac:dyDescent="0.3">
      <c r="C59" s="47" t="s">
        <v>60</v>
      </c>
      <c r="D59" s="47"/>
      <c r="E59" s="25"/>
      <c r="F59" s="25"/>
      <c r="G59" s="25"/>
      <c r="H59" s="25"/>
      <c r="I59" s="25"/>
      <c r="J59" s="25"/>
      <c r="K59" s="25"/>
      <c r="L59" s="25"/>
    </row>
    <row r="60" spans="3:12" ht="20.100000000000001" customHeight="1" x14ac:dyDescent="0.3">
      <c r="C60" s="47" t="s">
        <v>61</v>
      </c>
      <c r="D60" s="47"/>
      <c r="E60" s="25"/>
      <c r="F60" s="25"/>
      <c r="G60" s="25"/>
      <c r="H60" s="25"/>
      <c r="I60" s="25"/>
      <c r="J60" s="25"/>
      <c r="K60" s="25"/>
      <c r="L60" s="25"/>
    </row>
    <row r="61" spans="3:12" ht="20.100000000000001" customHeight="1" x14ac:dyDescent="0.3">
      <c r="C61" s="47" t="s">
        <v>62</v>
      </c>
      <c r="D61" s="47"/>
      <c r="E61" s="25"/>
      <c r="F61" s="25"/>
      <c r="G61" s="25"/>
      <c r="H61" s="25"/>
      <c r="I61" s="25"/>
      <c r="J61" s="25"/>
      <c r="K61" s="25"/>
      <c r="L61" s="25"/>
    </row>
    <row r="62" spans="3:12" ht="20.100000000000001" customHeight="1" x14ac:dyDescent="0.3">
      <c r="C62" s="47" t="s">
        <v>73</v>
      </c>
      <c r="D62" s="47"/>
      <c r="E62" s="25"/>
      <c r="F62" s="25"/>
      <c r="G62" s="25"/>
      <c r="H62" s="25"/>
      <c r="I62" s="25"/>
      <c r="J62" s="25"/>
      <c r="K62" s="25"/>
      <c r="L62" s="25"/>
    </row>
    <row r="63" spans="3:12" ht="20.100000000000001" customHeight="1" x14ac:dyDescent="0.3">
      <c r="C63" s="26" t="s">
        <v>72</v>
      </c>
      <c r="D63" s="26"/>
      <c r="E63" s="26"/>
      <c r="F63" s="26"/>
      <c r="G63" s="26"/>
      <c r="H63" s="26"/>
      <c r="I63" s="26"/>
      <c r="J63" s="26"/>
      <c r="K63" s="26"/>
      <c r="L63" s="26"/>
    </row>
  </sheetData>
  <mergeCells count="27">
    <mergeCell ref="C36:C37"/>
    <mergeCell ref="E4:L4"/>
    <mergeCell ref="E5:L5"/>
    <mergeCell ref="E6:L6"/>
    <mergeCell ref="D36:D37"/>
    <mergeCell ref="L36:L37"/>
    <mergeCell ref="E36:E37"/>
    <mergeCell ref="F36:F37"/>
    <mergeCell ref="G9:L9"/>
    <mergeCell ref="D1:L1"/>
    <mergeCell ref="C7:L7"/>
    <mergeCell ref="C8:L8"/>
    <mergeCell ref="C9:C11"/>
    <mergeCell ref="D9:D11"/>
    <mergeCell ref="E9:E11"/>
    <mergeCell ref="D2:L2"/>
    <mergeCell ref="D3:L3"/>
    <mergeCell ref="F9:F11"/>
    <mergeCell ref="C59:D59"/>
    <mergeCell ref="C60:D60"/>
    <mergeCell ref="C61:D61"/>
    <mergeCell ref="C62:D62"/>
    <mergeCell ref="C54:L54"/>
    <mergeCell ref="C56:D56"/>
    <mergeCell ref="C57:D57"/>
    <mergeCell ref="C58:D58"/>
    <mergeCell ref="C55:D55"/>
  </mergeCells>
  <hyperlinks>
    <hyperlink ref="E4" r:id="rId1"/>
    <hyperlink ref="E5" r:id="rId2"/>
    <hyperlink ref="E6" r:id="rId3"/>
  </hyperlinks>
  <pageMargins left="0" right="0" top="0" bottom="0" header="0.31496062992125984" footer="0.31496062992125984"/>
  <pageSetup paperSize="9" scale="37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12.12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2025-01-10T07:30:01Z</cp:lastPrinted>
  <dcterms:created xsi:type="dcterms:W3CDTF">2018-09-06T08:50:03Z</dcterms:created>
  <dcterms:modified xsi:type="dcterms:W3CDTF">2025-03-26T11:17:54Z</dcterms:modified>
</cp:coreProperties>
</file>